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PO IT\Desktop\IRC\"/>
    </mc:Choice>
  </mc:AlternateContent>
  <xr:revisionPtr revIDLastSave="0" documentId="13_ncr:1_{EEF7FCD8-0ACB-45E9-8707-724FF1222083}"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 l="1"/>
  <c r="H35" i="1"/>
  <c r="H31" i="1"/>
  <c r="H28" i="1"/>
  <c r="H15" i="1"/>
  <c r="H13" i="1"/>
  <c r="H9" i="1"/>
  <c r="H8" i="1"/>
  <c r="H10" i="1" l="1"/>
  <c r="H40" i="1"/>
  <c r="H21" i="1"/>
  <c r="H20" i="1"/>
  <c r="H37" i="1" l="1"/>
  <c r="H29" i="1"/>
  <c r="H25" i="1"/>
  <c r="C21" i="1"/>
  <c r="C22" i="1" s="1"/>
  <c r="C32" i="1" l="1"/>
  <c r="H32" i="1" s="1"/>
  <c r="C36" i="1" l="1"/>
  <c r="H36" i="1" s="1"/>
  <c r="C33" i="1"/>
  <c r="H33" i="1" l="1"/>
  <c r="C37" i="1"/>
  <c r="H38" i="1" s="1"/>
</calcChain>
</file>

<file path=xl/sharedStrings.xml><?xml version="1.0" encoding="utf-8"?>
<sst xmlns="http://schemas.openxmlformats.org/spreadsheetml/2006/main" count="86" uniqueCount="52">
  <si>
    <t>S. No</t>
  </si>
  <si>
    <t>Description</t>
  </si>
  <si>
    <t>Nos</t>
  </si>
  <si>
    <t>Unit</t>
  </si>
  <si>
    <t>L</t>
  </si>
  <si>
    <t>B</t>
  </si>
  <si>
    <t>H</t>
  </si>
  <si>
    <t>Quantity</t>
  </si>
  <si>
    <t xml:space="preserve">Unit Rate </t>
  </si>
  <si>
    <t>Amount</t>
  </si>
  <si>
    <t>Installation of Hand Pumps</t>
  </si>
  <si>
    <t xml:space="preserve"> </t>
  </si>
  <si>
    <t>Total</t>
  </si>
  <si>
    <t>Set</t>
  </si>
  <si>
    <t>Cft</t>
  </si>
  <si>
    <t>rft</t>
  </si>
  <si>
    <t>PLATE FORM FOR HAND PUMPS</t>
  </si>
  <si>
    <t>Earth Work</t>
  </si>
  <si>
    <t>Plat form of Hand Pump</t>
  </si>
  <si>
    <t>cft</t>
  </si>
  <si>
    <t>Vertical Concrete Structure along with HP Machine</t>
  </si>
  <si>
    <t>Parapet Wall (Long)</t>
  </si>
  <si>
    <t>Parapet Wall (Short)</t>
  </si>
  <si>
    <t>Sft</t>
  </si>
  <si>
    <t xml:space="preserve">Brick Work @ 1:4 </t>
  </si>
  <si>
    <t xml:space="preserve">Plaster @ 1:3 </t>
  </si>
  <si>
    <t>Hand Pump 3" Dia IIL Karachi GI Pipe, with complete assessaries,machine size atleat 5', Thread, Joint Sulotion ( Tyflone Type), Cloth, Bush Cup, Piston, valve and 9" outlet.Iron Clip in concrete,with Iron Handel 7/8", length 2.5' special handel moulded, with dia 1.25" PVC pipe food grade (Pak Arab, Golden, Turk Plas, Adam jee)(60' to 70' long 10' with slots). Handel Painted with green colour or as directed by Engineer Incharge.</t>
  </si>
  <si>
    <t>Excavation,embakment with laying pipe 1.5 feet depth 150 rft</t>
  </si>
  <si>
    <t>excavation of media filter</t>
  </si>
  <si>
    <t>Crush, sand laying on media filter</t>
  </si>
  <si>
    <t>Brick work @ 1:4 on media filter</t>
  </si>
  <si>
    <t>Long wall</t>
  </si>
  <si>
    <t>Short wall</t>
  </si>
  <si>
    <t>Plaster of tank @1.3</t>
  </si>
  <si>
    <t xml:space="preserve">               Total</t>
  </si>
  <si>
    <t>Excavation of pipe line</t>
  </si>
  <si>
    <t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t>
  </si>
  <si>
    <t xml:space="preserve">High Quality HDPE Pipe line 1” </t>
  </si>
  <si>
    <t xml:space="preserve">Providing and fixing of DC Water pump (Shahzad/Javed), connecting with lead pipe, water tank complete in all respect including UPVC necessary specials (elbow, flunges, sockets, uniouns etc). </t>
  </si>
  <si>
    <t>job</t>
  </si>
  <si>
    <t>Installing of Dc water pump</t>
  </si>
  <si>
    <t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t>
  </si>
  <si>
    <t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t>
  </si>
  <si>
    <t>Providing and fixing solar panels frame MS angle iron 35mmx35mmx3mm (weight 0.50 kg/foot length fixing the fram on constructed brick pillers complete in all respect (as per drawing given)</t>
  </si>
  <si>
    <t>No</t>
  </si>
  <si>
    <t xml:space="preserve">Providing and fixing a steel plaque/plate 2'x1.5' 18 guage thick with embossed write up (provided by the organization) on water tank (raised plateform), included wooden beeding (oil painted) around the plate  </t>
  </si>
  <si>
    <t>Sub Total</t>
  </si>
  <si>
    <t xml:space="preserve">                                                                        Strengthening Participatory Organization (SPO)</t>
  </si>
  <si>
    <t xml:space="preserve">                                        Emergency Response office -District sohbat pur -Balochistan ,Pakistan</t>
  </si>
  <si>
    <t>Installation of Drinking Water Supply Schemes Under milenda Gates Foundation Funded Project At sakinder Khan Jarwar Uc Gandar District Sohbat Pur (Water Tank( 55 x 45 )</t>
  </si>
  <si>
    <t>All Taxes</t>
  </si>
  <si>
    <t>Grand Total inclusive of all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</si>
</sst>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20">
    <font>
      <sz val="11"/>
      <color theme="1"/>
      <name val="Calibri"/>
      <family val="2"/>
      <scheme val="minor"/>
    </font>
    <font>
      <sz val="11"/>
      <color theme="1"/>
      <name val="Calibri"/>
      <family val="2"/>
      <scheme val="minor"/>
    </font>
    <font>
      <b/>
      <sz val="12"/>
      <name val="Calibiri light"/>
    </font>
    <font>
      <b/>
      <sz val="12"/>
      <color indexed="10"/>
      <name val="Calibiri light"/>
    </font>
    <font>
      <sz val="16"/>
      <color theme="1"/>
      <name val="Calibri"/>
      <family val="2"/>
      <scheme val="minor"/>
    </font>
    <font>
      <b/>
      <sz val="12"/>
      <color theme="1"/>
      <name val="Arial"/>
      <family val="2"/>
    </font>
    <font>
      <b/>
      <sz val="9"/>
      <color theme="1"/>
      <name val="Arial"/>
      <family val="2"/>
    </font>
    <font>
      <b/>
      <sz val="7"/>
      <color theme="1"/>
      <name val="Arial"/>
      <family val="2"/>
    </font>
    <font>
      <b/>
      <sz val="14"/>
      <color theme="1"/>
      <name val="Arial"/>
      <family val="2"/>
    </font>
    <font>
      <b/>
      <sz val="11"/>
      <color theme="1"/>
      <name val="Arial"/>
      <family val="2"/>
    </font>
    <font>
      <b/>
      <sz val="16"/>
      <color theme="1"/>
      <name val="Calibri"/>
      <family val="2"/>
      <scheme val="minor"/>
    </font>
    <font>
      <b/>
      <sz val="14"/>
      <name val="Calibiri light"/>
    </font>
    <font>
      <b/>
      <sz val="12"/>
      <color theme="1"/>
      <name val="Calibri"/>
      <family val="2"/>
      <scheme val="minor"/>
    </font>
    <font>
      <b/>
      <sz val="12"/>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16"/>
      <color indexed="8"/>
      <name val="Calibri"/>
      <family val="2"/>
      <scheme val="minor"/>
    </font>
    <font>
      <b/>
      <u/>
      <sz val="11"/>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1" xfId="0" applyFont="1" applyBorder="1"/>
    <xf numFmtId="0" fontId="2" fillId="0" borderId="2" xfId="0" applyFont="1" applyBorder="1"/>
    <xf numFmtId="0" fontId="3" fillId="0" borderId="2" xfId="0" applyFont="1" applyBorder="1"/>
    <xf numFmtId="0" fontId="5" fillId="2" borderId="3" xfId="0" applyFont="1" applyFill="1" applyBorder="1" applyAlignment="1">
      <alignment horizontal="center" vertical="center" wrapText="1"/>
    </xf>
    <xf numFmtId="0" fontId="5" fillId="2" borderId="3" xfId="0" applyFont="1" applyFill="1" applyBorder="1"/>
    <xf numFmtId="0" fontId="5" fillId="2" borderId="3" xfId="0" applyFont="1" applyFill="1" applyBorder="1" applyAlignment="1">
      <alignment wrapText="1"/>
    </xf>
    <xf numFmtId="0" fontId="7" fillId="0" borderId="3" xfId="0" applyFont="1" applyBorder="1" applyAlignment="1">
      <alignment horizontal="center" vertical="center" wrapText="1"/>
    </xf>
    <xf numFmtId="0" fontId="5" fillId="2" borderId="3" xfId="0" applyFont="1" applyFill="1" applyBorder="1" applyAlignment="1">
      <alignment horizontal="center"/>
    </xf>
    <xf numFmtId="0" fontId="6" fillId="0" borderId="3" xfId="0" applyFont="1" applyBorder="1" applyAlignment="1">
      <alignment vertical="center"/>
    </xf>
    <xf numFmtId="2" fontId="5" fillId="2" borderId="3" xfId="0" applyNumberFormat="1" applyFont="1" applyFill="1" applyBorder="1"/>
    <xf numFmtId="43" fontId="5" fillId="2" borderId="3" xfId="1" applyFont="1" applyFill="1" applyBorder="1"/>
    <xf numFmtId="0" fontId="5" fillId="2" borderId="3" xfId="0" applyFont="1" applyFill="1" applyBorder="1" applyAlignment="1">
      <alignment horizontal="left" wrapText="1"/>
    </xf>
    <xf numFmtId="0" fontId="8" fillId="2" borderId="3" xfId="0" applyFont="1" applyFill="1" applyBorder="1"/>
    <xf numFmtId="0" fontId="8" fillId="0" borderId="3" xfId="0" applyFont="1" applyBorder="1" applyAlignment="1">
      <alignment vertical="center" wrapText="1"/>
    </xf>
    <xf numFmtId="0" fontId="4" fillId="0" borderId="0" xfId="0" applyFont="1"/>
    <xf numFmtId="0" fontId="10" fillId="0" borderId="0" xfId="0" applyFont="1" applyAlignment="1">
      <alignment vertical="center"/>
    </xf>
    <xf numFmtId="0" fontId="12" fillId="0" borderId="0" xfId="0" applyFont="1"/>
    <xf numFmtId="0" fontId="5" fillId="2" borderId="3" xfId="0" applyFont="1" applyFill="1" applyBorder="1" applyAlignment="1">
      <alignment horizontal="right" vertical="top" wrapText="1"/>
    </xf>
    <xf numFmtId="0" fontId="5" fillId="2" borderId="3" xfId="0" applyFont="1" applyFill="1" applyBorder="1" applyAlignment="1">
      <alignment horizontal="right" vertical="center" wrapText="1"/>
    </xf>
    <xf numFmtId="0" fontId="13" fillId="0" borderId="3" xfId="0" applyFont="1" applyBorder="1" applyAlignment="1">
      <alignment horizontal="justify"/>
    </xf>
    <xf numFmtId="0" fontId="0" fillId="0" borderId="3" xfId="0" applyBorder="1"/>
    <xf numFmtId="0" fontId="5" fillId="2" borderId="3" xfId="0" applyFont="1" applyFill="1" applyBorder="1" applyAlignment="1">
      <alignment horizontal="left"/>
    </xf>
    <xf numFmtId="165" fontId="5" fillId="2" borderId="3" xfId="1" applyNumberFormat="1" applyFont="1" applyFill="1" applyBorder="1"/>
    <xf numFmtId="165" fontId="8" fillId="2" borderId="3" xfId="1" applyNumberFormat="1" applyFont="1" applyFill="1" applyBorder="1"/>
    <xf numFmtId="0" fontId="15" fillId="0" borderId="3" xfId="0" applyFont="1" applyBorder="1" applyAlignment="1">
      <alignment horizontal="justify"/>
    </xf>
    <xf numFmtId="3" fontId="5" fillId="2" borderId="3" xfId="0" applyNumberFormat="1" applyFont="1" applyFill="1" applyBorder="1"/>
    <xf numFmtId="0" fontId="14" fillId="0" borderId="3" xfId="0" applyFont="1" applyBorder="1"/>
    <xf numFmtId="0" fontId="16" fillId="0" borderId="3" xfId="0" applyFont="1" applyBorder="1"/>
    <xf numFmtId="0" fontId="5" fillId="2" borderId="3" xfId="0" applyFont="1" applyFill="1" applyBorder="1" applyAlignment="1">
      <alignment horizontal="right"/>
    </xf>
    <xf numFmtId="0" fontId="10" fillId="0" borderId="3" xfId="0" applyFont="1" applyBorder="1"/>
    <xf numFmtId="0" fontId="16" fillId="0" borderId="3" xfId="0" applyFont="1" applyBorder="1" applyAlignment="1">
      <alignment horizontal="center"/>
    </xf>
    <xf numFmtId="3" fontId="16" fillId="0" borderId="3" xfId="0" applyNumberFormat="1" applyFont="1" applyBorder="1"/>
    <xf numFmtId="0" fontId="11" fillId="0" borderId="3" xfId="0" applyFont="1" applyBorder="1" applyAlignment="1">
      <alignment horizontal="center" vertical="top" wrapText="1"/>
    </xf>
    <xf numFmtId="0" fontId="3" fillId="0" borderId="2" xfId="0" applyFont="1" applyBorder="1" applyAlignment="1">
      <alignment horizontal="center"/>
    </xf>
    <xf numFmtId="0" fontId="9" fillId="0" borderId="3" xfId="0" applyFont="1" applyBorder="1" applyAlignment="1">
      <alignment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8" fillId="0" borderId="0" xfId="0" applyFont="1"/>
    <xf numFmtId="0" fontId="19" fillId="0" borderId="0" xfId="0" applyFont="1"/>
    <xf numFmtId="0" fontId="14" fillId="0" borderId="0" xfId="0" applyFont="1" applyBorder="1"/>
    <xf numFmtId="0" fontId="10" fillId="0" borderId="0" xfId="0" applyFont="1" applyBorder="1"/>
    <xf numFmtId="0" fontId="12" fillId="0" borderId="0" xfId="0" applyFont="1" applyBorder="1"/>
    <xf numFmtId="0" fontId="0" fillId="0" borderId="0" xfId="0" applyBorder="1"/>
    <xf numFmtId="4" fontId="10" fillId="0" borderId="0" xfId="0" applyNumberFormat="1" applyFont="1" applyBorder="1"/>
    <xf numFmtId="0" fontId="14" fillId="0" borderId="0" xfId="0" applyFont="1"/>
    <xf numFmtId="0" fontId="5" fillId="2" borderId="6" xfId="0" applyFont="1" applyFill="1" applyBorder="1"/>
    <xf numFmtId="0" fontId="8" fillId="2" borderId="3" xfId="0" applyFont="1" applyFill="1" applyBorder="1" applyAlignment="1">
      <alignment horizontal="center" vertical="center" wrapText="1"/>
    </xf>
    <xf numFmtId="2" fontId="5" fillId="2" borderId="3" xfId="0" applyNumberFormat="1" applyFont="1" applyFill="1" applyBorder="1" applyAlignment="1">
      <alignment horizontal="right"/>
    </xf>
    <xf numFmtId="0" fontId="5" fillId="0" borderId="3" xfId="0" applyFont="1" applyBorder="1" applyAlignment="1">
      <alignment vertical="center"/>
    </xf>
    <xf numFmtId="0" fontId="9" fillId="0" borderId="3" xfId="0" applyFont="1" applyBorder="1" applyAlignment="1">
      <alignment horizontal="left" wrapText="1"/>
    </xf>
    <xf numFmtId="0" fontId="8" fillId="2" borderId="3" xfId="0" applyFont="1" applyFill="1" applyBorder="1" applyAlignment="1">
      <alignment wrapText="1"/>
    </xf>
    <xf numFmtId="164" fontId="5" fillId="2" borderId="3" xfId="0" applyNumberFormat="1" applyFont="1" applyFill="1" applyBorder="1"/>
    <xf numFmtId="0" fontId="8" fillId="2" borderId="3" xfId="0" applyFont="1" applyFill="1" applyBorder="1" applyAlignment="1">
      <alignment horizontal="left" wrapText="1"/>
    </xf>
    <xf numFmtId="0" fontId="5" fillId="2" borderId="3" xfId="0" applyFont="1" applyFill="1" applyBorder="1" applyAlignment="1">
      <alignment horizontal="center" wrapText="1"/>
    </xf>
    <xf numFmtId="0" fontId="8" fillId="0" borderId="3" xfId="0" applyFont="1" applyBorder="1"/>
    <xf numFmtId="43" fontId="5" fillId="2" borderId="3" xfId="0" applyNumberFormat="1"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505754</xdr:colOff>
      <xdr:row>0</xdr:row>
      <xdr:rowOff>96043</xdr:rowOff>
    </xdr:from>
    <xdr:to>
      <xdr:col>9</xdr:col>
      <xdr:colOff>1087333</xdr:colOff>
      <xdr:row>1</xdr:row>
      <xdr:rowOff>238475</xdr:rowOff>
    </xdr:to>
    <xdr:pic>
      <xdr:nvPicPr>
        <xdr:cNvPr id="2" name="Picture 1">
          <a:extLst>
            <a:ext uri="{FF2B5EF4-FFF2-40B4-BE49-F238E27FC236}">
              <a16:creationId xmlns:a16="http://schemas.microsoft.com/office/drawing/2014/main" id="{CE149F9B-432C-4FF7-A9FB-810879E17EAE}"/>
            </a:ext>
          </a:extLst>
        </xdr:cNvPr>
        <xdr:cNvPicPr>
          <a:picLocks noChangeAspect="1"/>
        </xdr:cNvPicPr>
      </xdr:nvPicPr>
      <xdr:blipFill>
        <a:blip xmlns:r="http://schemas.openxmlformats.org/officeDocument/2006/relationships" r:embed="rId1"/>
        <a:stretch>
          <a:fillRect/>
        </a:stretch>
      </xdr:blipFill>
      <xdr:spPr>
        <a:xfrm>
          <a:off x="10149817" y="96043"/>
          <a:ext cx="581579" cy="523432"/>
        </a:xfrm>
        <a:prstGeom prst="rect">
          <a:avLst/>
        </a:prstGeom>
      </xdr:spPr>
    </xdr:pic>
    <xdr:clientData/>
  </xdr:twoCellAnchor>
  <xdr:twoCellAnchor editAs="oneCell">
    <xdr:from>
      <xdr:col>0</xdr:col>
      <xdr:colOff>452610</xdr:colOff>
      <xdr:row>0</xdr:row>
      <xdr:rowOff>52110</xdr:rowOff>
    </xdr:from>
    <xdr:to>
      <xdr:col>1</xdr:col>
      <xdr:colOff>624474</xdr:colOff>
      <xdr:row>1</xdr:row>
      <xdr:rowOff>238883</xdr:rowOff>
    </xdr:to>
    <xdr:pic>
      <xdr:nvPicPr>
        <xdr:cNvPr id="3" name="Picture 2">
          <a:extLst>
            <a:ext uri="{FF2B5EF4-FFF2-40B4-BE49-F238E27FC236}">
              <a16:creationId xmlns:a16="http://schemas.microsoft.com/office/drawing/2014/main" id="{C31A6587-37F0-43F9-BA9B-47DC880B2FF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610" y="52110"/>
          <a:ext cx="683833" cy="5677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zoomScale="80" zoomScaleNormal="80" workbookViewId="0">
      <selection activeCell="P11" sqref="P11"/>
    </sheetView>
  </sheetViews>
  <sheetFormatPr defaultRowHeight="15"/>
  <cols>
    <col min="1" max="1" width="7.7109375" style="45" customWidth="1"/>
    <col min="2" max="2" width="66.5703125" customWidth="1"/>
    <col min="8" max="8" width="11.140625" customWidth="1"/>
    <col min="9" max="9" width="13.7109375" customWidth="1"/>
    <col min="10" max="10" width="20.28515625" customWidth="1"/>
    <col min="16" max="16" width="11.28515625" bestFit="1" customWidth="1"/>
  </cols>
  <sheetData>
    <row r="1" spans="1:11" ht="30" customHeight="1">
      <c r="A1" s="36" t="s">
        <v>47</v>
      </c>
      <c r="B1" s="37"/>
      <c r="C1" s="37"/>
      <c r="D1" s="37"/>
      <c r="E1" s="37"/>
      <c r="F1" s="37"/>
      <c r="G1" s="15"/>
      <c r="H1" s="15"/>
      <c r="I1" s="15"/>
      <c r="J1" s="15"/>
    </row>
    <row r="2" spans="1:11" ht="23.25" customHeight="1">
      <c r="A2" s="16"/>
      <c r="B2" s="15" t="s">
        <v>48</v>
      </c>
      <c r="C2" s="15"/>
      <c r="I2" s="15"/>
    </row>
    <row r="3" spans="1:11" ht="48" customHeight="1">
      <c r="A3" s="33" t="s">
        <v>49</v>
      </c>
      <c r="B3" s="33"/>
      <c r="C3" s="33"/>
      <c r="D3" s="33"/>
      <c r="E3" s="33"/>
      <c r="F3" s="33"/>
      <c r="G3" s="33"/>
      <c r="H3" s="33"/>
      <c r="I3" s="33"/>
      <c r="J3" s="33"/>
    </row>
    <row r="4" spans="1:11" ht="15.75">
      <c r="A4" s="1"/>
      <c r="B4" s="2"/>
      <c r="C4" s="3"/>
      <c r="D4" s="2"/>
      <c r="E4" s="34"/>
      <c r="F4" s="34"/>
      <c r="G4" s="34"/>
      <c r="H4" s="34"/>
      <c r="I4" s="34"/>
      <c r="J4" s="34"/>
    </row>
    <row r="5" spans="1:11" ht="15.75">
      <c r="A5" s="4" t="s">
        <v>0</v>
      </c>
      <c r="B5" s="4" t="s">
        <v>1</v>
      </c>
      <c r="C5" s="4" t="s">
        <v>2</v>
      </c>
      <c r="D5" s="4" t="s">
        <v>3</v>
      </c>
      <c r="E5" s="4" t="s">
        <v>4</v>
      </c>
      <c r="F5" s="4" t="s">
        <v>5</v>
      </c>
      <c r="G5" s="4" t="s">
        <v>6</v>
      </c>
      <c r="H5" s="4" t="s">
        <v>7</v>
      </c>
      <c r="I5" s="4" t="s">
        <v>8</v>
      </c>
      <c r="J5" s="4" t="s">
        <v>9</v>
      </c>
    </row>
    <row r="6" spans="1:11" ht="18">
      <c r="A6" s="4">
        <v>1</v>
      </c>
      <c r="B6" s="47"/>
      <c r="C6" s="4"/>
      <c r="D6" s="4"/>
      <c r="E6" s="4"/>
      <c r="F6" s="4"/>
      <c r="G6" s="4"/>
      <c r="H6" s="4"/>
      <c r="I6" s="4"/>
      <c r="J6" s="4"/>
    </row>
    <row r="7" spans="1:11" ht="15.75">
      <c r="A7" s="4"/>
      <c r="B7" s="4" t="s">
        <v>33</v>
      </c>
      <c r="C7" s="4"/>
      <c r="D7" s="4"/>
      <c r="E7" s="4"/>
      <c r="F7" s="4"/>
      <c r="G7" s="4"/>
      <c r="H7" s="4"/>
      <c r="I7" s="4"/>
      <c r="J7" s="4"/>
    </row>
    <row r="8" spans="1:11" ht="15.75">
      <c r="A8" s="4"/>
      <c r="B8" s="5" t="s">
        <v>21</v>
      </c>
      <c r="C8" s="5">
        <v>4</v>
      </c>
      <c r="D8" s="5" t="s">
        <v>23</v>
      </c>
      <c r="E8" s="5">
        <v>55</v>
      </c>
      <c r="F8" s="5"/>
      <c r="G8" s="5">
        <v>5</v>
      </c>
      <c r="H8" s="5">
        <f>G8*E8*C8</f>
        <v>1100</v>
      </c>
      <c r="I8" s="4"/>
      <c r="J8" s="4"/>
    </row>
    <row r="9" spans="1:11" ht="15.75">
      <c r="A9" s="4"/>
      <c r="B9" s="5" t="s">
        <v>22</v>
      </c>
      <c r="C9" s="5">
        <v>4</v>
      </c>
      <c r="D9" s="5" t="s">
        <v>23</v>
      </c>
      <c r="E9" s="5">
        <v>45</v>
      </c>
      <c r="F9" s="5"/>
      <c r="G9" s="5">
        <v>5</v>
      </c>
      <c r="H9" s="5">
        <f>G9*E9*C9</f>
        <v>900</v>
      </c>
      <c r="I9" s="4"/>
      <c r="J9" s="4"/>
    </row>
    <row r="10" spans="1:11" ht="15.75">
      <c r="A10" s="4"/>
      <c r="B10" s="5" t="s">
        <v>34</v>
      </c>
      <c r="C10" s="5"/>
      <c r="D10" s="5"/>
      <c r="E10" s="5"/>
      <c r="F10" s="5"/>
      <c r="G10" s="5"/>
      <c r="H10" s="5">
        <f>H9+H8</f>
        <v>2000</v>
      </c>
      <c r="I10" s="18"/>
      <c r="J10" s="19"/>
    </row>
    <row r="11" spans="1:11" ht="31.5" customHeight="1">
      <c r="A11" s="8">
        <v>2</v>
      </c>
      <c r="B11" s="13" t="s">
        <v>35</v>
      </c>
      <c r="C11" s="6"/>
      <c r="D11" s="5"/>
      <c r="E11" s="5"/>
      <c r="F11" s="5"/>
      <c r="G11" s="5"/>
      <c r="H11" s="5"/>
      <c r="I11" s="5"/>
      <c r="J11" s="5"/>
    </row>
    <row r="12" spans="1:11" ht="31.5" customHeight="1">
      <c r="A12" s="8"/>
      <c r="B12" s="6" t="s">
        <v>27</v>
      </c>
      <c r="C12" s="5"/>
      <c r="D12" s="5" t="s">
        <v>15</v>
      </c>
      <c r="E12" s="5">
        <v>1000</v>
      </c>
      <c r="F12" s="5"/>
      <c r="G12" s="5" t="s">
        <v>11</v>
      </c>
      <c r="H12" s="5">
        <v>1000</v>
      </c>
      <c r="I12" s="5"/>
      <c r="J12" s="5"/>
    </row>
    <row r="13" spans="1:11" ht="31.5" customHeight="1">
      <c r="A13" s="8"/>
      <c r="B13" s="8" t="s">
        <v>12</v>
      </c>
      <c r="C13" s="5">
        <v>1</v>
      </c>
      <c r="D13" s="5" t="s">
        <v>15</v>
      </c>
      <c r="E13" s="5"/>
      <c r="F13" s="5"/>
      <c r="G13" s="5"/>
      <c r="H13" s="5">
        <f>SUM(H12)</f>
        <v>1000</v>
      </c>
      <c r="I13" s="48"/>
      <c r="J13" s="11"/>
    </row>
    <row r="14" spans="1:11" ht="18">
      <c r="A14" s="8">
        <v>3</v>
      </c>
      <c r="B14" s="14" t="s">
        <v>37</v>
      </c>
      <c r="C14" s="7"/>
      <c r="D14" s="7"/>
      <c r="E14" s="7"/>
      <c r="F14" s="7"/>
      <c r="G14" s="5"/>
      <c r="H14" s="5"/>
      <c r="I14" s="5"/>
      <c r="J14" s="5"/>
    </row>
    <row r="15" spans="1:11" ht="30.75" customHeight="1">
      <c r="A15" s="8"/>
      <c r="B15" s="35" t="s">
        <v>36</v>
      </c>
      <c r="C15" s="9">
        <v>1</v>
      </c>
      <c r="D15" s="49" t="s">
        <v>15</v>
      </c>
      <c r="E15" s="9">
        <v>750</v>
      </c>
      <c r="F15" s="9" t="s">
        <v>11</v>
      </c>
      <c r="G15" s="5" t="s">
        <v>11</v>
      </c>
      <c r="H15" s="5">
        <f>E15</f>
        <v>750</v>
      </c>
      <c r="I15" s="5"/>
      <c r="J15" s="5"/>
      <c r="K15" s="46"/>
    </row>
    <row r="16" spans="1:11" ht="81" customHeight="1">
      <c r="A16" s="8"/>
      <c r="B16" s="35"/>
      <c r="C16" s="9"/>
      <c r="D16" s="9"/>
      <c r="E16" s="9"/>
      <c r="F16" s="9"/>
      <c r="G16" s="5"/>
      <c r="H16" s="5">
        <v>750</v>
      </c>
      <c r="I16" s="48"/>
      <c r="J16" s="11"/>
    </row>
    <row r="17" spans="1:10" ht="29.25" customHeight="1">
      <c r="A17" s="8">
        <v>4</v>
      </c>
      <c r="B17" s="14" t="s">
        <v>40</v>
      </c>
      <c r="C17" s="9"/>
      <c r="D17" s="9"/>
      <c r="E17" s="9"/>
      <c r="F17" s="9"/>
      <c r="G17" s="5"/>
      <c r="H17" s="5"/>
      <c r="I17" s="10"/>
      <c r="J17" s="11"/>
    </row>
    <row r="18" spans="1:10" ht="63.75" customHeight="1">
      <c r="A18" s="8"/>
      <c r="B18" s="20" t="s">
        <v>38</v>
      </c>
      <c r="C18" s="9">
        <v>1</v>
      </c>
      <c r="D18" s="9" t="s">
        <v>39</v>
      </c>
      <c r="E18" s="9"/>
      <c r="F18" s="9"/>
      <c r="G18" s="5"/>
      <c r="H18" s="5"/>
      <c r="I18" s="10"/>
      <c r="J18" s="11"/>
    </row>
    <row r="19" spans="1:10" ht="27" customHeight="1">
      <c r="A19" s="8">
        <v>5</v>
      </c>
      <c r="B19" s="14" t="s">
        <v>28</v>
      </c>
      <c r="C19" s="5"/>
      <c r="D19" s="5"/>
      <c r="E19" s="5"/>
      <c r="F19" s="5"/>
      <c r="G19" s="5"/>
      <c r="H19" s="5"/>
      <c r="I19" s="5"/>
      <c r="J19" s="11"/>
    </row>
    <row r="20" spans="1:10" ht="17.25" customHeight="1">
      <c r="A20" s="8"/>
      <c r="B20" s="12" t="s">
        <v>28</v>
      </c>
      <c r="C20" s="5"/>
      <c r="D20" s="5" t="s">
        <v>19</v>
      </c>
      <c r="E20" s="5">
        <v>8</v>
      </c>
      <c r="F20" s="5">
        <v>4</v>
      </c>
      <c r="G20" s="5">
        <v>10</v>
      </c>
      <c r="H20" s="5">
        <f>G20*F20*E20</f>
        <v>320</v>
      </c>
      <c r="I20" s="5"/>
      <c r="J20" s="11"/>
    </row>
    <row r="21" spans="1:10" ht="21" customHeight="1">
      <c r="A21" s="8"/>
      <c r="B21" s="12" t="s">
        <v>29</v>
      </c>
      <c r="C21" s="5">
        <f>C16</f>
        <v>0</v>
      </c>
      <c r="D21" s="5" t="s">
        <v>19</v>
      </c>
      <c r="E21" s="5">
        <v>8</v>
      </c>
      <c r="F21" s="5">
        <v>4</v>
      </c>
      <c r="G21" s="5">
        <v>4</v>
      </c>
      <c r="H21" s="5">
        <f>G21*F21*E21</f>
        <v>128</v>
      </c>
      <c r="I21" s="5"/>
      <c r="J21" s="11"/>
    </row>
    <row r="22" spans="1:10" ht="15.75">
      <c r="A22" s="8"/>
      <c r="B22" s="8" t="s">
        <v>12</v>
      </c>
      <c r="C22" s="5">
        <f>C21</f>
        <v>0</v>
      </c>
      <c r="D22" s="5"/>
      <c r="E22" s="5"/>
      <c r="F22" s="5"/>
      <c r="G22" s="5"/>
      <c r="H22" s="5" t="s">
        <v>11</v>
      </c>
      <c r="I22" s="10"/>
      <c r="J22" s="11"/>
    </row>
    <row r="23" spans="1:10" ht="18">
      <c r="A23" s="8">
        <v>6</v>
      </c>
      <c r="B23" s="13" t="s">
        <v>10</v>
      </c>
      <c r="C23" s="5"/>
      <c r="D23" s="5"/>
      <c r="E23" s="5"/>
      <c r="F23" s="5"/>
      <c r="G23" s="5"/>
      <c r="H23" s="5"/>
      <c r="I23" s="5"/>
      <c r="J23" s="11"/>
    </row>
    <row r="24" spans="1:10" ht="48" customHeight="1">
      <c r="A24" s="8"/>
      <c r="B24" s="50" t="s">
        <v>26</v>
      </c>
      <c r="C24" s="5"/>
      <c r="D24" s="5" t="s">
        <v>13</v>
      </c>
      <c r="E24" s="5"/>
      <c r="F24" s="5"/>
      <c r="G24" s="5"/>
      <c r="H24" s="5">
        <v>1</v>
      </c>
      <c r="I24" s="5"/>
      <c r="J24" s="11"/>
    </row>
    <row r="25" spans="1:10" ht="15.75">
      <c r="A25" s="8"/>
      <c r="B25" s="8" t="s">
        <v>12</v>
      </c>
      <c r="C25" s="5">
        <v>1</v>
      </c>
      <c r="D25" s="5" t="s">
        <v>13</v>
      </c>
      <c r="E25" s="5"/>
      <c r="F25" s="5"/>
      <c r="G25" s="5"/>
      <c r="H25" s="5">
        <f>SUM(H24)</f>
        <v>1</v>
      </c>
      <c r="I25" s="10"/>
      <c r="J25" s="11"/>
    </row>
    <row r="26" spans="1:10" ht="18">
      <c r="A26" s="8">
        <v>7</v>
      </c>
      <c r="B26" s="13" t="s">
        <v>16</v>
      </c>
      <c r="C26" s="6"/>
      <c r="D26" s="5"/>
      <c r="E26" s="5"/>
      <c r="F26" s="5"/>
      <c r="G26" s="5"/>
      <c r="H26" s="5"/>
      <c r="I26" s="5"/>
      <c r="J26" s="11"/>
    </row>
    <row r="27" spans="1:10" ht="15.75">
      <c r="A27" s="8" t="s">
        <v>11</v>
      </c>
      <c r="B27" s="5" t="s">
        <v>17</v>
      </c>
      <c r="C27" s="5"/>
      <c r="D27" s="5"/>
      <c r="E27" s="5"/>
      <c r="F27" s="5"/>
      <c r="G27" s="5"/>
      <c r="H27" s="5"/>
      <c r="I27" s="5"/>
      <c r="J27" s="11"/>
    </row>
    <row r="28" spans="1:10" ht="15.75">
      <c r="A28" s="8"/>
      <c r="B28" s="5" t="s">
        <v>18</v>
      </c>
      <c r="C28" s="5"/>
      <c r="D28" s="5" t="s">
        <v>14</v>
      </c>
      <c r="E28" s="5">
        <v>5.5</v>
      </c>
      <c r="F28" s="5">
        <v>5.5</v>
      </c>
      <c r="G28" s="5">
        <v>0.5</v>
      </c>
      <c r="H28" s="5">
        <f>G28*F28*E28</f>
        <v>15.125</v>
      </c>
      <c r="I28" s="5"/>
      <c r="J28" s="11"/>
    </row>
    <row r="29" spans="1:10" ht="15.75">
      <c r="A29" s="8"/>
      <c r="B29" s="8" t="s">
        <v>12</v>
      </c>
      <c r="C29" s="5">
        <v>1</v>
      </c>
      <c r="D29" s="5" t="s">
        <v>14</v>
      </c>
      <c r="E29" s="5"/>
      <c r="F29" s="5"/>
      <c r="G29" s="5"/>
      <c r="H29" s="5">
        <f>SUM(H28:H28)</f>
        <v>15.125</v>
      </c>
      <c r="I29" s="10"/>
      <c r="J29" s="11"/>
    </row>
    <row r="30" spans="1:10" ht="18">
      <c r="A30" s="8">
        <v>8</v>
      </c>
      <c r="B30" s="51" t="s">
        <v>24</v>
      </c>
      <c r="C30" s="5"/>
      <c r="D30" s="5"/>
      <c r="E30" s="8"/>
      <c r="F30" s="8"/>
      <c r="G30" s="5"/>
      <c r="H30" s="52"/>
      <c r="I30" s="5"/>
      <c r="J30" s="11"/>
    </row>
    <row r="31" spans="1:10" ht="15.75">
      <c r="A31" s="8"/>
      <c r="B31" s="5" t="s">
        <v>21</v>
      </c>
      <c r="C31" s="5">
        <v>2</v>
      </c>
      <c r="D31" s="5" t="s">
        <v>14</v>
      </c>
      <c r="E31" s="5">
        <v>5.5</v>
      </c>
      <c r="F31" s="5">
        <v>4.5</v>
      </c>
      <c r="G31" s="10">
        <v>0.5</v>
      </c>
      <c r="H31" s="52">
        <f>G31*F31*E31*C31</f>
        <v>24.75</v>
      </c>
      <c r="I31" s="5"/>
      <c r="J31" s="11"/>
    </row>
    <row r="32" spans="1:10" ht="24.75" customHeight="1">
      <c r="A32" s="8"/>
      <c r="B32" s="5" t="s">
        <v>22</v>
      </c>
      <c r="C32" s="5">
        <f>C29*2</f>
        <v>2</v>
      </c>
      <c r="D32" s="5" t="s">
        <v>14</v>
      </c>
      <c r="E32" s="5">
        <v>5.5</v>
      </c>
      <c r="F32" s="5">
        <v>4.5</v>
      </c>
      <c r="G32" s="10">
        <v>0.5</v>
      </c>
      <c r="H32" s="52">
        <f>G32*F32*E32*C32</f>
        <v>24.75</v>
      </c>
      <c r="I32" s="5"/>
      <c r="J32" s="11"/>
    </row>
    <row r="33" spans="1:10" ht="18.75" customHeight="1">
      <c r="A33" s="8"/>
      <c r="B33" s="8" t="s">
        <v>12</v>
      </c>
      <c r="C33" s="5">
        <f>C32</f>
        <v>2</v>
      </c>
      <c r="D33" s="5" t="s">
        <v>14</v>
      </c>
      <c r="E33" s="5"/>
      <c r="F33" s="5"/>
      <c r="G33" s="5"/>
      <c r="H33" s="10">
        <f>SUM(H31:H32)</f>
        <v>49.5</v>
      </c>
      <c r="I33" s="10"/>
      <c r="J33" s="11"/>
    </row>
    <row r="34" spans="1:10" ht="18">
      <c r="A34" s="8">
        <v>9</v>
      </c>
      <c r="B34" s="51" t="s">
        <v>25</v>
      </c>
      <c r="C34" s="5"/>
      <c r="D34" s="5"/>
      <c r="E34" s="5"/>
      <c r="F34" s="5"/>
      <c r="G34" s="5"/>
      <c r="H34" s="5"/>
      <c r="I34" s="5"/>
      <c r="J34" s="11"/>
    </row>
    <row r="35" spans="1:10" ht="15.75">
      <c r="A35" s="8"/>
      <c r="B35" s="5" t="s">
        <v>21</v>
      </c>
      <c r="C35" s="5">
        <v>2</v>
      </c>
      <c r="D35" s="5" t="s">
        <v>23</v>
      </c>
      <c r="E35" s="5">
        <v>5.5</v>
      </c>
      <c r="F35" s="5"/>
      <c r="G35" s="5">
        <v>1</v>
      </c>
      <c r="H35" s="5">
        <f>E35*C35</f>
        <v>11</v>
      </c>
      <c r="I35" s="5"/>
      <c r="J35" s="11"/>
    </row>
    <row r="36" spans="1:10" ht="15.75">
      <c r="A36" s="8"/>
      <c r="B36" s="5" t="s">
        <v>22</v>
      </c>
      <c r="C36" s="5">
        <f>C32</f>
        <v>2</v>
      </c>
      <c r="D36" s="5" t="s">
        <v>23</v>
      </c>
      <c r="E36" s="5">
        <v>5.5</v>
      </c>
      <c r="F36" s="5"/>
      <c r="G36" s="5">
        <v>1</v>
      </c>
      <c r="H36" s="5">
        <f>E36*C36</f>
        <v>11</v>
      </c>
      <c r="I36" s="5"/>
      <c r="J36" s="11"/>
    </row>
    <row r="37" spans="1:10" ht="34.5" customHeight="1">
      <c r="A37" s="8"/>
      <c r="B37" s="6" t="s">
        <v>20</v>
      </c>
      <c r="C37" s="5">
        <f>C33</f>
        <v>2</v>
      </c>
      <c r="D37" s="5" t="s">
        <v>23</v>
      </c>
      <c r="E37" s="5">
        <v>1</v>
      </c>
      <c r="F37" s="5"/>
      <c r="G37" s="10">
        <v>1</v>
      </c>
      <c r="H37" s="5">
        <f>G37*E37*C38</f>
        <v>4</v>
      </c>
      <c r="I37" s="5"/>
      <c r="J37" s="11"/>
    </row>
    <row r="38" spans="1:10" ht="15.75">
      <c r="A38" s="5"/>
      <c r="B38" s="8" t="s">
        <v>12</v>
      </c>
      <c r="C38" s="5">
        <v>4</v>
      </c>
      <c r="D38" s="5"/>
      <c r="E38" s="5"/>
      <c r="F38" s="5"/>
      <c r="G38" s="5"/>
      <c r="H38" s="5">
        <f>SUM(H35:H37)</f>
        <v>26</v>
      </c>
      <c r="I38" s="10"/>
      <c r="J38" s="11"/>
    </row>
    <row r="39" spans="1:10" ht="29.25" customHeight="1">
      <c r="A39" s="5">
        <v>10</v>
      </c>
      <c r="B39" s="53" t="s">
        <v>30</v>
      </c>
      <c r="C39" s="5"/>
      <c r="D39" s="5"/>
      <c r="E39" s="5"/>
      <c r="F39" s="5"/>
      <c r="G39" s="5"/>
      <c r="H39" s="5"/>
      <c r="I39" s="10"/>
      <c r="J39" s="11"/>
    </row>
    <row r="40" spans="1:10" ht="15.75">
      <c r="A40" s="5"/>
      <c r="B40" s="12" t="s">
        <v>31</v>
      </c>
      <c r="C40" s="5">
        <v>2</v>
      </c>
      <c r="D40" s="5" t="s">
        <v>19</v>
      </c>
      <c r="E40" s="5">
        <v>8.5</v>
      </c>
      <c r="F40" s="5">
        <v>0.378</v>
      </c>
      <c r="G40" s="5">
        <v>10</v>
      </c>
      <c r="H40" s="5">
        <f>G40*F40*E40*C41</f>
        <v>64.260000000000005</v>
      </c>
      <c r="I40" s="10"/>
      <c r="J40" s="11"/>
    </row>
    <row r="41" spans="1:10" ht="18">
      <c r="A41" s="54" t="s">
        <v>11</v>
      </c>
      <c r="B41" s="55" t="s">
        <v>32</v>
      </c>
      <c r="C41" s="5">
        <v>2</v>
      </c>
      <c r="D41" s="6" t="s">
        <v>19</v>
      </c>
      <c r="E41" s="6">
        <v>3.5</v>
      </c>
      <c r="F41" s="6">
        <v>0.378</v>
      </c>
      <c r="G41" s="6">
        <v>10</v>
      </c>
      <c r="H41" s="6">
        <f>G41*F41*E41*C41</f>
        <v>26.46</v>
      </c>
      <c r="I41" s="6"/>
      <c r="J41" s="56"/>
    </row>
    <row r="42" spans="1:10" ht="15.75">
      <c r="A42" s="5"/>
      <c r="B42" s="22" t="s">
        <v>12</v>
      </c>
      <c r="C42" s="6" t="s">
        <v>11</v>
      </c>
      <c r="D42" s="8"/>
      <c r="E42" s="8"/>
      <c r="F42" s="8"/>
      <c r="G42" s="8"/>
      <c r="H42" s="8"/>
      <c r="I42" s="5"/>
      <c r="J42" s="23"/>
    </row>
    <row r="43" spans="1:10" ht="152.25" customHeight="1">
      <c r="A43" s="5">
        <v>11</v>
      </c>
      <c r="B43" s="25" t="s">
        <v>41</v>
      </c>
      <c r="C43" s="29">
        <v>2</v>
      </c>
      <c r="D43" s="8" t="s">
        <v>39</v>
      </c>
      <c r="E43" s="8"/>
      <c r="F43" s="8"/>
      <c r="G43" s="8"/>
      <c r="H43" s="8"/>
      <c r="I43" s="26"/>
      <c r="J43" s="24"/>
    </row>
    <row r="44" spans="1:10" ht="108.75" customHeight="1">
      <c r="A44" s="27">
        <v>12</v>
      </c>
      <c r="B44" s="25" t="s">
        <v>42</v>
      </c>
      <c r="C44" s="30">
        <v>2</v>
      </c>
      <c r="D44" s="31" t="s">
        <v>39</v>
      </c>
      <c r="E44" s="21"/>
      <c r="F44" s="21"/>
      <c r="G44" s="21"/>
      <c r="H44" s="21"/>
      <c r="I44" s="32"/>
      <c r="J44" s="32"/>
    </row>
    <row r="45" spans="1:10" ht="76.5" customHeight="1">
      <c r="A45" s="27">
        <v>13</v>
      </c>
      <c r="B45" s="25" t="s">
        <v>43</v>
      </c>
      <c r="C45" s="28">
        <v>1</v>
      </c>
      <c r="D45" s="31" t="s">
        <v>44</v>
      </c>
      <c r="E45" s="21"/>
      <c r="F45" s="21"/>
      <c r="G45" s="21"/>
      <c r="H45" s="21"/>
      <c r="I45" s="32"/>
      <c r="J45" s="32"/>
    </row>
    <row r="46" spans="1:10" ht="81.75" customHeight="1">
      <c r="A46" s="27">
        <v>14</v>
      </c>
      <c r="B46" s="25" t="s">
        <v>45</v>
      </c>
      <c r="C46" s="28">
        <v>1</v>
      </c>
      <c r="D46" s="28" t="s">
        <v>39</v>
      </c>
      <c r="E46" s="28"/>
      <c r="F46" s="28"/>
      <c r="G46" s="28"/>
      <c r="H46" s="28"/>
      <c r="I46" s="32"/>
      <c r="J46" s="32"/>
    </row>
    <row r="47" spans="1:10" ht="36" customHeight="1">
      <c r="A47" s="40"/>
      <c r="B47" s="41" t="s">
        <v>46</v>
      </c>
      <c r="C47" s="42"/>
      <c r="D47" s="43"/>
      <c r="E47" s="43"/>
      <c r="F47" s="43"/>
      <c r="G47" s="43"/>
      <c r="H47" s="43"/>
      <c r="I47" s="43"/>
      <c r="J47" s="44"/>
    </row>
    <row r="48" spans="1:10" ht="15.75">
      <c r="B48" s="39" t="s">
        <v>50</v>
      </c>
      <c r="C48" s="17"/>
    </row>
    <row r="50" spans="2:2">
      <c r="B50" s="38" t="s">
        <v>51</v>
      </c>
    </row>
  </sheetData>
  <mergeCells count="4">
    <mergeCell ref="A3:J3"/>
    <mergeCell ref="E4:J4"/>
    <mergeCell ref="B15:B16"/>
    <mergeCell ref="A1:F1"/>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shahab ud din baloch</dc:creator>
  <cp:lastModifiedBy>SPO IT</cp:lastModifiedBy>
  <dcterms:created xsi:type="dcterms:W3CDTF">2021-12-17T05:43:44Z</dcterms:created>
  <dcterms:modified xsi:type="dcterms:W3CDTF">2023-05-04T07:49:12Z</dcterms:modified>
</cp:coreProperties>
</file>